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t.parkina\Downloads\"/>
    </mc:Choice>
  </mc:AlternateContent>
  <xr:revisionPtr revIDLastSave="0" documentId="13_ncr:1_{F7055C4D-479D-4614-8985-B3602ACE513C}" xr6:coauthVersionLast="47" xr6:coauthVersionMax="47" xr10:uidLastSave="{00000000-0000-0000-0000-000000000000}"/>
  <bookViews>
    <workbookView xWindow="-120" yWindow="-120" windowWidth="29040" windowHeight="15720" xr2:uid="{6FD1A719-0A35-46C1-9DA1-7DB119ED3AF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6" i="1" l="1"/>
  <c r="C55" i="1"/>
  <c r="C49" i="1"/>
  <c r="C50" i="1"/>
  <c r="C51" i="1"/>
  <c r="C47" i="1"/>
  <c r="C27" i="1"/>
  <c r="C28" i="1" s="1"/>
  <c r="C29" i="1" s="1"/>
  <c r="C30" i="1" s="1"/>
  <c r="C31" i="1" s="1"/>
  <c r="C67" i="1" s="1"/>
  <c r="C20" i="1"/>
  <c r="C21" i="1" s="1"/>
  <c r="C22" i="1" s="1"/>
  <c r="C23" i="1" s="1"/>
  <c r="C59" i="1" s="1"/>
  <c r="C11" i="1"/>
  <c r="C12" i="1" s="1"/>
  <c r="C13" i="1" s="1"/>
  <c r="C14" i="1" s="1"/>
  <c r="C15" i="1" s="1"/>
  <c r="C4" i="1"/>
  <c r="C5" i="1" s="1"/>
  <c r="C6" i="1" s="1"/>
  <c r="C7" i="1" s="1"/>
  <c r="C48" i="1" l="1"/>
  <c r="C57" i="1"/>
  <c r="C58" i="1"/>
  <c r="C63" i="1"/>
  <c r="C66" i="1"/>
  <c r="C65" i="1"/>
  <c r="C64" i="1"/>
</calcChain>
</file>

<file path=xl/sharedStrings.xml><?xml version="1.0" encoding="utf-8"?>
<sst xmlns="http://schemas.openxmlformats.org/spreadsheetml/2006/main" count="243" uniqueCount="62">
  <si>
    <t>Партия</t>
  </si>
  <si>
    <t>Наименование продукта</t>
  </si>
  <si>
    <t>Цена за 1 IP-адрес</t>
  </si>
  <si>
    <t>Примечание</t>
  </si>
  <si>
    <t>10-24</t>
  </si>
  <si>
    <t>25-49</t>
  </si>
  <si>
    <t>50-99</t>
  </si>
  <si>
    <t>100-199</t>
  </si>
  <si>
    <t>200 -499</t>
  </si>
  <si>
    <t>от 500 и более</t>
  </si>
  <si>
    <t>по запросу</t>
  </si>
  <si>
    <t xml:space="preserve">10-24 </t>
  </si>
  <si>
    <t>200-499</t>
  </si>
  <si>
    <t>от 1 шт</t>
  </si>
  <si>
    <t>до 25 IP-адресов</t>
  </si>
  <si>
    <t>до 50 IP-адресов</t>
  </si>
  <si>
    <t>до 100 IP-адресов</t>
  </si>
  <si>
    <t>до 150 IP-адресов</t>
  </si>
  <si>
    <t>до 200 IP-адресов</t>
  </si>
  <si>
    <t>до 250 IP-адресов</t>
  </si>
  <si>
    <t>до 300 IP-адресов</t>
  </si>
  <si>
    <t>до 350 IP-адресов</t>
  </si>
  <si>
    <t>до 400 IP-адресов</t>
  </si>
  <si>
    <t>до 500 IP-адресов</t>
  </si>
  <si>
    <t>Абонемент на расширенную техническую поддержку NRunner на 1 IP-адрес на 1 год</t>
  </si>
  <si>
    <t>Абонемент на расширенную техническую поддержку NRunner до 25 IP-адресов на 1 год</t>
  </si>
  <si>
    <t>Абонемент на расширенную техническую поддержку NRunner до 50 IP-адресов на 1 год</t>
  </si>
  <si>
    <t>Абонемент на расширенную техническую поддержку NRunner до 100 IP-адресов на 1 год</t>
  </si>
  <si>
    <t>Абонемент на расширенную техническую поддержку NRunner до 150 IP-адресов на 1 год</t>
  </si>
  <si>
    <t>Абонемент на расширенную техническую поддержку NRunner до 200 IP-адресов на 1 год</t>
  </si>
  <si>
    <t xml:space="preserve">Абонемент на расширенную техническую поддержку NRunner до 250 IP-адресов на 1 год </t>
  </si>
  <si>
    <t>Абонемент на расширенную техническую поддержку NRunner до 300 IP-адресов на 1 год</t>
  </si>
  <si>
    <t>Абонемент на расширенную техническую поддержку NRunner до 350 IP-адресов на 1 год</t>
  </si>
  <si>
    <t>Абонемент на расширенную техническую поддержку NRunner до 400 IP-адресов на 1 год</t>
  </si>
  <si>
    <t>Абонемент на расширенную техническую поддержку NRunner до 500 IP-адресов на 1 год</t>
  </si>
  <si>
    <t xml:space="preserve">Расширение действующей лицензии NRunner </t>
  </si>
  <si>
    <t>Средство анализа защищенности NRunner Стандартный на 1 год</t>
  </si>
  <si>
    <t>Средство анализа защищенности NRunner Стандартный на 3 года</t>
  </si>
  <si>
    <t>Средство анализа защищенности Nrunner Профессиональный на 1 год</t>
  </si>
  <si>
    <t>Средство анализа защищенности NRunner Профессиональный на 3 года</t>
  </si>
  <si>
    <t>Лицензия на использование программы Средство анализа защищенности Nrunner Стандартный на 1 IP-адрес на 1 год</t>
  </si>
  <si>
    <t xml:space="preserve">Лицензия на использование программы Средство анализа защищенности Nrunner Стандартный на 1 IP-адрес на 1 год </t>
  </si>
  <si>
    <t>Лицензия на использование программы Средство анализа защищенности Nrunner Стандартный на 1 IP-адрес на 3 года</t>
  </si>
  <si>
    <t>Лицензия на использование программы Средство анализа защищенности NRunner Профессиональный на 1 IP-адрес на 1 год</t>
  </si>
  <si>
    <t xml:space="preserve">Лицензия на использование программы Средство анализа защищенности NRunner Профессиональный на 1 IP-адрес на 1 год </t>
  </si>
  <si>
    <t>Лицензия на использование программы Средство анализа защищенности NRunner Профессиональный на 1 IP-адрес на 3 года</t>
  </si>
  <si>
    <t>Расширение действующей лицензии на использование программы Средство анализа защищенности Nrunner Стандартный</t>
  </si>
  <si>
    <t>Расширение действующей лицензии на использование программы Средство анализа защищенности Nrunner Профессиональный</t>
  </si>
  <si>
    <t>НДС 20%</t>
  </si>
  <si>
    <t>НДС 20%, минимальный заказ на 10 IP-адреса</t>
  </si>
  <si>
    <t>НДС 20%, минимальный заказ на 10 IP-адресов</t>
  </si>
  <si>
    <t>НДС 20% , минимальный заказ на 10 IP-адресов</t>
  </si>
  <si>
    <t>Продление лицензии  на  Средство анализа защищенности Nrunner Стандартный на 1 год</t>
  </si>
  <si>
    <t>Продление лицензии  на  Средство анализа защищенности NRunner Стандартный на 3 года</t>
  </si>
  <si>
    <t>Продление лицензии  на  Средство анализа защищенности NRunner Профессиональный на 1 год</t>
  </si>
  <si>
    <t>Продление лицензии  на  Средство анализа защищенности NRunner Профессиональный на 3 года</t>
  </si>
  <si>
    <t>Продление лицензии на использование программы Средство анализа защищенности NRunner Стандартный на 1 IP-адрес на 3 года</t>
  </si>
  <si>
    <t>Продление лицензии на использование программы Средство анализа защищенности NRunner Стандартный на 1 IP-адрес на 1 год</t>
  </si>
  <si>
    <t>Продление лицензии на использование программы Средство анализа защищенности NRunner Профессиональный на 1 IP-адрес на 1 год</t>
  </si>
  <si>
    <t>Продление лицензии на использование программы Средство анализа защищенности NRunner Профессиональный на 1 IP-адрес на 3 года</t>
  </si>
  <si>
    <t>Расширенная техническая поддержка Nrunner (Стандартный/Профессиональный)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</si>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</sst>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7" x14ac:knownFonts="1">
    <font>
      <sz val="11"/>
      <color theme="1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sz val="14"/>
      <color indexed="9"/>
      <name val="Calibri Light"/>
      <family val="2"/>
      <charset val="204"/>
    </font>
    <font>
      <sz val="10.5"/>
      <color rgb="FFBE2632"/>
      <name val="Aptos Narrow"/>
      <family val="2"/>
      <charset val="204"/>
      <scheme val="minor"/>
    </font>
    <font>
      <sz val="10.5"/>
      <name val="Aptos Narrow"/>
      <family val="2"/>
      <charset val="204"/>
      <scheme val="minor"/>
    </font>
    <font>
      <sz val="11"/>
      <color indexed="8"/>
      <name val="Calibri Light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0"/>
      <name val="Calibri Light"/>
      <family val="2"/>
      <charset val="204"/>
    </font>
    <font>
      <sz val="11"/>
      <color indexed="8"/>
      <name val="Aptos Narrow"/>
      <family val="2"/>
      <charset val="204"/>
      <scheme val="minor"/>
    </font>
    <font>
      <sz val="11"/>
      <color theme="10"/>
      <name val="Aptos Narrow"/>
      <family val="2"/>
      <charset val="204"/>
      <scheme val="minor"/>
    </font>
    <font>
      <sz val="11"/>
      <color indexed="9"/>
      <name val="Aptos Narrow"/>
      <family val="2"/>
      <charset val="204"/>
      <scheme val="minor"/>
    </font>
    <font>
      <u/>
      <sz val="11"/>
      <color theme="10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2"/>
      <color indexed="9"/>
      <name val="Aptos Display"/>
      <family val="2"/>
      <scheme val="major"/>
    </font>
    <font>
      <sz val="12"/>
      <name val="Aptos Display"/>
      <family val="2"/>
      <scheme val="major"/>
    </font>
    <font>
      <sz val="12"/>
      <color indexed="63"/>
      <name val="Aptos Display"/>
      <family val="2"/>
      <scheme val="major"/>
    </font>
    <font>
      <sz val="12"/>
      <color rgb="FF333333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0085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FCFA"/>
        <bgColor indexed="64"/>
      </patternFill>
    </fill>
    <fill>
      <patternFill patternType="solid">
        <fgColor theme="3" tint="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2" borderId="1">
      <alignment horizontal="center" vertical="center" wrapText="1"/>
    </xf>
    <xf numFmtId="0" fontId="6" fillId="0" borderId="0" applyNumberFormat="0" applyFill="0" applyBorder="0" applyAlignment="0" applyProtection="0">
      <alignment vertical="top"/>
      <protection locked="0"/>
    </xf>
    <xf numFmtId="164" fontId="3" fillId="0" borderId="1">
      <alignment horizontal="left" vertical="top" wrapText="1"/>
    </xf>
    <xf numFmtId="0" fontId="4" fillId="0" borderId="0" applyBorder="0">
      <alignment vertical="top" wrapText="1" shrinkToFit="1"/>
      <protection locked="0"/>
    </xf>
    <xf numFmtId="0" fontId="10" fillId="2" borderId="1">
      <alignment horizontal="left" vertical="top" wrapText="1"/>
    </xf>
    <xf numFmtId="44" fontId="12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Alignment="1">
      <alignment horizontal="left" vertical="top"/>
    </xf>
    <xf numFmtId="0" fontId="7" fillId="0" borderId="0" xfId="3" applyFont="1" applyAlignment="1" applyProtection="1"/>
    <xf numFmtId="0" fontId="8" fillId="0" borderId="0" xfId="0" applyFont="1" applyAlignment="1">
      <alignment vertical="top"/>
    </xf>
    <xf numFmtId="0" fontId="9" fillId="0" borderId="0" xfId="3" applyFont="1" applyAlignment="1" applyProtection="1"/>
    <xf numFmtId="0" fontId="8" fillId="0" borderId="0" xfId="0" applyFont="1" applyAlignment="1">
      <alignment horizontal="left" vertical="top"/>
    </xf>
    <xf numFmtId="0" fontId="1" fillId="0" borderId="0" xfId="1" applyAlignment="1" applyProtection="1"/>
    <xf numFmtId="0" fontId="11" fillId="0" borderId="0" xfId="3" applyFont="1" applyAlignment="1" applyProtection="1"/>
    <xf numFmtId="0" fontId="13" fillId="5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2" fontId="14" fillId="3" borderId="2" xfId="0" applyNumberFormat="1" applyFont="1" applyFill="1" applyBorder="1" applyAlignment="1">
      <alignment horizontal="left" vertical="center" wrapText="1"/>
    </xf>
    <xf numFmtId="49" fontId="15" fillId="0" borderId="2" xfId="0" applyNumberFormat="1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2" fontId="15" fillId="0" borderId="2" xfId="0" applyNumberFormat="1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49" fontId="15" fillId="0" borderId="2" xfId="0" applyNumberFormat="1" applyFont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top" wrapText="1"/>
    </xf>
    <xf numFmtId="0" fontId="14" fillId="0" borderId="2" xfId="5" applyFont="1" applyBorder="1" applyAlignment="1">
      <alignment horizontal="left" vertical="top" wrapText="1" shrinkToFit="1"/>
      <protection locked="0"/>
    </xf>
    <xf numFmtId="0" fontId="14" fillId="0" borderId="2" xfId="5" applyFont="1" applyBorder="1" applyAlignment="1">
      <alignment horizontal="left" vertical="top" shrinkToFit="1"/>
      <protection locked="0"/>
    </xf>
    <xf numFmtId="0" fontId="14" fillId="3" borderId="2" xfId="6" applyFont="1" applyFill="1" applyBorder="1" applyAlignment="1">
      <alignment horizontal="left" vertical="top" wrapText="1"/>
    </xf>
    <xf numFmtId="0" fontId="15" fillId="0" borderId="2" xfId="0" applyFont="1" applyBorder="1" applyAlignment="1">
      <alignment horizontal="left" vertical="center" wrapText="1"/>
    </xf>
    <xf numFmtId="44" fontId="14" fillId="0" borderId="2" xfId="7" applyFont="1" applyBorder="1" applyAlignment="1" applyProtection="1">
      <alignment horizontal="center" vertical="top" wrapText="1" shrinkToFit="1"/>
      <protection locked="0"/>
    </xf>
    <xf numFmtId="0" fontId="14" fillId="0" borderId="2" xfId="5" applyFont="1" applyBorder="1" applyAlignment="1">
      <alignment horizontal="center" vertical="top" shrinkToFit="1"/>
      <protection locked="0"/>
    </xf>
    <xf numFmtId="0" fontId="14" fillId="3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/>
    </xf>
    <xf numFmtId="0" fontId="16" fillId="4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8">
    <cellStyle name="Гиперссылка" xfId="3" builtinId="8"/>
    <cellStyle name="Денежный" xfId="7" builtinId="4"/>
    <cellStyle name="Обычный" xfId="0" builtinId="0"/>
    <cellStyle name="подзаголовок" xfId="6" xr:uid="{5D3D218C-7EA8-4C59-9F4D-9F4C7575D247}"/>
    <cellStyle name="Стиль заголовок версии" xfId="2" xr:uid="{F96AC993-DE29-4D18-A4DC-80A2FB54850D}"/>
    <cellStyle name="Текст предупреждения" xfId="1" builtinId="11"/>
    <cellStyle name="текст таблицы" xfId="5" xr:uid="{A32F700F-4FA7-499D-991D-DA9C57374FBB}"/>
    <cellStyle name="цена" xfId="4" xr:uid="{A2803315-A277-4753-9467-77C5D1B99C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46B93-D38D-4CE9-BD29-8199FA11AFB0}">
  <dimension ref="A1:AC91"/>
  <sheetViews>
    <sheetView tabSelected="1" workbookViewId="0">
      <selection activeCell="B84" sqref="B84"/>
    </sheetView>
  </sheetViews>
  <sheetFormatPr defaultColWidth="18" defaultRowHeight="15" x14ac:dyDescent="0.25"/>
  <cols>
    <col min="1" max="1" width="24.85546875" customWidth="1"/>
    <col min="2" max="2" width="140.28515625" customWidth="1"/>
    <col min="3" max="3" width="31.7109375" style="26" customWidth="1"/>
    <col min="4" max="4" width="51.5703125" customWidth="1"/>
  </cols>
  <sheetData>
    <row r="1" spans="1:4" ht="15.75" x14ac:dyDescent="0.25">
      <c r="A1" s="8" t="s">
        <v>36</v>
      </c>
      <c r="B1" s="8"/>
      <c r="C1" s="8"/>
      <c r="D1" s="8"/>
    </row>
    <row r="2" spans="1:4" ht="15.75" x14ac:dyDescent="0.25">
      <c r="A2" s="9" t="s">
        <v>0</v>
      </c>
      <c r="B2" s="9" t="s">
        <v>1</v>
      </c>
      <c r="C2" s="23" t="s">
        <v>2</v>
      </c>
      <c r="D2" s="10" t="s">
        <v>3</v>
      </c>
    </row>
    <row r="3" spans="1:4" ht="15.75" x14ac:dyDescent="0.25">
      <c r="A3" s="11" t="s">
        <v>4</v>
      </c>
      <c r="B3" s="12" t="s">
        <v>40</v>
      </c>
      <c r="C3" s="21">
        <v>3126</v>
      </c>
      <c r="D3" s="13" t="s">
        <v>48</v>
      </c>
    </row>
    <row r="4" spans="1:4" ht="15.75" x14ac:dyDescent="0.25">
      <c r="A4" s="14" t="s">
        <v>5</v>
      </c>
      <c r="B4" s="12" t="s">
        <v>41</v>
      </c>
      <c r="C4" s="21">
        <f>C3-(C3)*0.1</f>
        <v>2813.4</v>
      </c>
      <c r="D4" s="13" t="s">
        <v>48</v>
      </c>
    </row>
    <row r="5" spans="1:4" ht="15.75" x14ac:dyDescent="0.25">
      <c r="A5" s="14" t="s">
        <v>6</v>
      </c>
      <c r="B5" s="12" t="s">
        <v>41</v>
      </c>
      <c r="C5" s="21">
        <f t="shared" ref="C5:C7" si="0">C4-(C4)*0.1</f>
        <v>2532.06</v>
      </c>
      <c r="D5" s="13" t="s">
        <v>48</v>
      </c>
    </row>
    <row r="6" spans="1:4" ht="15.75" x14ac:dyDescent="0.25">
      <c r="A6" s="14" t="s">
        <v>7</v>
      </c>
      <c r="B6" s="12" t="s">
        <v>41</v>
      </c>
      <c r="C6" s="21">
        <f t="shared" si="0"/>
        <v>2278.8539999999998</v>
      </c>
      <c r="D6" s="13" t="s">
        <v>48</v>
      </c>
    </row>
    <row r="7" spans="1:4" ht="15.75" x14ac:dyDescent="0.25">
      <c r="A7" s="14" t="s">
        <v>8</v>
      </c>
      <c r="B7" s="12" t="s">
        <v>41</v>
      </c>
      <c r="C7" s="21">
        <f t="shared" si="0"/>
        <v>2050.9685999999997</v>
      </c>
      <c r="D7" s="13" t="s">
        <v>48</v>
      </c>
    </row>
    <row r="8" spans="1:4" ht="15.75" x14ac:dyDescent="0.25">
      <c r="A8" s="14" t="s">
        <v>9</v>
      </c>
      <c r="B8" s="12" t="s">
        <v>41</v>
      </c>
      <c r="C8" s="24" t="s">
        <v>10</v>
      </c>
      <c r="D8" s="13" t="s">
        <v>48</v>
      </c>
    </row>
    <row r="9" spans="1:4" ht="18.75" customHeight="1" x14ac:dyDescent="0.25">
      <c r="A9" s="8" t="s">
        <v>37</v>
      </c>
      <c r="B9" s="8"/>
      <c r="C9" s="8"/>
      <c r="D9" s="8"/>
    </row>
    <row r="10" spans="1:4" ht="15.75" x14ac:dyDescent="0.25">
      <c r="A10" s="9" t="s">
        <v>0</v>
      </c>
      <c r="B10" s="9" t="s">
        <v>1</v>
      </c>
      <c r="C10" s="23" t="s">
        <v>2</v>
      </c>
      <c r="D10" s="10" t="s">
        <v>3</v>
      </c>
    </row>
    <row r="11" spans="1:4" ht="15.75" x14ac:dyDescent="0.25">
      <c r="A11" s="11" t="s">
        <v>11</v>
      </c>
      <c r="B11" s="12" t="s">
        <v>42</v>
      </c>
      <c r="C11" s="21">
        <f>C3*2</f>
        <v>6252</v>
      </c>
      <c r="D11" s="13" t="s">
        <v>50</v>
      </c>
    </row>
    <row r="12" spans="1:4" ht="15.75" x14ac:dyDescent="0.25">
      <c r="A12" s="14" t="s">
        <v>5</v>
      </c>
      <c r="B12" s="12" t="s">
        <v>42</v>
      </c>
      <c r="C12" s="21">
        <f>C11-(C11)*0.1</f>
        <v>5626.8</v>
      </c>
      <c r="D12" s="13" t="s">
        <v>48</v>
      </c>
    </row>
    <row r="13" spans="1:4" ht="15.75" x14ac:dyDescent="0.25">
      <c r="A13" s="14" t="s">
        <v>6</v>
      </c>
      <c r="B13" s="12" t="s">
        <v>42</v>
      </c>
      <c r="C13" s="21">
        <f t="shared" ref="C13:C15" si="1">C12-(C12)*0.1</f>
        <v>5064.12</v>
      </c>
      <c r="D13" s="13" t="s">
        <v>48</v>
      </c>
    </row>
    <row r="14" spans="1:4" ht="15.75" x14ac:dyDescent="0.25">
      <c r="A14" s="14" t="s">
        <v>7</v>
      </c>
      <c r="B14" s="12" t="s">
        <v>42</v>
      </c>
      <c r="C14" s="21">
        <f t="shared" si="1"/>
        <v>4557.7079999999996</v>
      </c>
      <c r="D14" s="13" t="s">
        <v>48</v>
      </c>
    </row>
    <row r="15" spans="1:4" ht="15.75" x14ac:dyDescent="0.25">
      <c r="A15" s="14" t="s">
        <v>12</v>
      </c>
      <c r="B15" s="12" t="s">
        <v>42</v>
      </c>
      <c r="C15" s="21">
        <f t="shared" si="1"/>
        <v>4101.9371999999994</v>
      </c>
      <c r="D15" s="13" t="s">
        <v>48</v>
      </c>
    </row>
    <row r="16" spans="1:4" ht="15.75" x14ac:dyDescent="0.25">
      <c r="A16" s="14" t="s">
        <v>9</v>
      </c>
      <c r="B16" s="12" t="s">
        <v>42</v>
      </c>
      <c r="C16" s="24" t="s">
        <v>10</v>
      </c>
      <c r="D16" s="13" t="s">
        <v>48</v>
      </c>
    </row>
    <row r="17" spans="1:4" ht="15.75" x14ac:dyDescent="0.25">
      <c r="A17" s="8" t="s">
        <v>38</v>
      </c>
      <c r="B17" s="8"/>
      <c r="C17" s="8"/>
      <c r="D17" s="8"/>
    </row>
    <row r="18" spans="1:4" ht="15.75" x14ac:dyDescent="0.25">
      <c r="A18" s="9" t="s">
        <v>0</v>
      </c>
      <c r="B18" s="9" t="s">
        <v>1</v>
      </c>
      <c r="C18" s="23" t="s">
        <v>2</v>
      </c>
      <c r="D18" s="10" t="s">
        <v>3</v>
      </c>
    </row>
    <row r="19" spans="1:4" ht="15.75" x14ac:dyDescent="0.25">
      <c r="A19" s="11" t="s">
        <v>4</v>
      </c>
      <c r="B19" s="12" t="s">
        <v>43</v>
      </c>
      <c r="C19" s="21">
        <v>6253</v>
      </c>
      <c r="D19" s="13" t="s">
        <v>48</v>
      </c>
    </row>
    <row r="20" spans="1:4" ht="15.75" x14ac:dyDescent="0.25">
      <c r="A20" s="14" t="s">
        <v>5</v>
      </c>
      <c r="B20" s="12" t="s">
        <v>44</v>
      </c>
      <c r="C20" s="21">
        <f>C19-(C19)*0.1</f>
        <v>5627.7</v>
      </c>
      <c r="D20" s="13" t="s">
        <v>48</v>
      </c>
    </row>
    <row r="21" spans="1:4" ht="15.75" x14ac:dyDescent="0.25">
      <c r="A21" s="14" t="s">
        <v>6</v>
      </c>
      <c r="B21" s="12" t="s">
        <v>44</v>
      </c>
      <c r="C21" s="21">
        <f t="shared" ref="C21:C23" si="2">C20-(C20)*0.1</f>
        <v>5064.93</v>
      </c>
      <c r="D21" s="13" t="s">
        <v>48</v>
      </c>
    </row>
    <row r="22" spans="1:4" ht="15.75" x14ac:dyDescent="0.25">
      <c r="A22" s="14" t="s">
        <v>7</v>
      </c>
      <c r="B22" s="12" t="s">
        <v>44</v>
      </c>
      <c r="C22" s="21">
        <f t="shared" si="2"/>
        <v>4558.4369999999999</v>
      </c>
      <c r="D22" s="13" t="s">
        <v>48</v>
      </c>
    </row>
    <row r="23" spans="1:4" ht="15.75" x14ac:dyDescent="0.25">
      <c r="A23" s="14" t="s">
        <v>8</v>
      </c>
      <c r="B23" s="12" t="s">
        <v>44</v>
      </c>
      <c r="C23" s="21">
        <f t="shared" si="2"/>
        <v>4102.5932999999995</v>
      </c>
      <c r="D23" s="13" t="s">
        <v>48</v>
      </c>
    </row>
    <row r="24" spans="1:4" ht="15.75" x14ac:dyDescent="0.25">
      <c r="A24" s="14" t="s">
        <v>9</v>
      </c>
      <c r="B24" s="12" t="s">
        <v>44</v>
      </c>
      <c r="C24" s="24" t="s">
        <v>10</v>
      </c>
      <c r="D24" s="13" t="s">
        <v>48</v>
      </c>
    </row>
    <row r="25" spans="1:4" ht="15.75" x14ac:dyDescent="0.25">
      <c r="A25" s="8" t="s">
        <v>39</v>
      </c>
      <c r="B25" s="8"/>
      <c r="C25" s="8"/>
      <c r="D25" s="8"/>
    </row>
    <row r="26" spans="1:4" ht="15.75" x14ac:dyDescent="0.25">
      <c r="A26" s="9" t="s">
        <v>0</v>
      </c>
      <c r="B26" s="9" t="s">
        <v>1</v>
      </c>
      <c r="C26" s="23" t="s">
        <v>2</v>
      </c>
      <c r="D26" s="10" t="s">
        <v>3</v>
      </c>
    </row>
    <row r="27" spans="1:4" ht="15.75" x14ac:dyDescent="0.25">
      <c r="A27" s="11" t="s">
        <v>11</v>
      </c>
      <c r="B27" s="12" t="s">
        <v>45</v>
      </c>
      <c r="C27" s="21">
        <f>C19*2</f>
        <v>12506</v>
      </c>
      <c r="D27" s="13" t="s">
        <v>49</v>
      </c>
    </row>
    <row r="28" spans="1:4" ht="15.75" x14ac:dyDescent="0.25">
      <c r="A28" s="14" t="s">
        <v>5</v>
      </c>
      <c r="B28" s="12" t="s">
        <v>45</v>
      </c>
      <c r="C28" s="21">
        <f>C27-(C27)*0.1</f>
        <v>11255.4</v>
      </c>
      <c r="D28" s="13" t="s">
        <v>48</v>
      </c>
    </row>
    <row r="29" spans="1:4" ht="15.75" x14ac:dyDescent="0.25">
      <c r="A29" s="14" t="s">
        <v>6</v>
      </c>
      <c r="B29" s="12" t="s">
        <v>45</v>
      </c>
      <c r="C29" s="21">
        <f t="shared" ref="C29:C31" si="3">C28-(C28)*0.1</f>
        <v>10129.86</v>
      </c>
      <c r="D29" s="13" t="s">
        <v>48</v>
      </c>
    </row>
    <row r="30" spans="1:4" ht="15.75" x14ac:dyDescent="0.25">
      <c r="A30" s="14" t="s">
        <v>7</v>
      </c>
      <c r="B30" s="12" t="s">
        <v>45</v>
      </c>
      <c r="C30" s="21">
        <f t="shared" si="3"/>
        <v>9116.8739999999998</v>
      </c>
      <c r="D30" s="13" t="s">
        <v>48</v>
      </c>
    </row>
    <row r="31" spans="1:4" ht="15.75" x14ac:dyDescent="0.25">
      <c r="A31" s="14" t="s">
        <v>12</v>
      </c>
      <c r="B31" s="12" t="s">
        <v>45</v>
      </c>
      <c r="C31" s="21">
        <f t="shared" si="3"/>
        <v>8205.1865999999991</v>
      </c>
      <c r="D31" s="13" t="s">
        <v>48</v>
      </c>
    </row>
    <row r="32" spans="1:4" ht="15.75" x14ac:dyDescent="0.25">
      <c r="A32" s="14" t="s">
        <v>9</v>
      </c>
      <c r="B32" s="12" t="s">
        <v>45</v>
      </c>
      <c r="C32" s="24" t="s">
        <v>10</v>
      </c>
      <c r="D32" s="13" t="s">
        <v>48</v>
      </c>
    </row>
    <row r="33" spans="1:29" s="1" customFormat="1" ht="18.75" customHeight="1" x14ac:dyDescent="0.25">
      <c r="A33" s="8" t="s">
        <v>35</v>
      </c>
      <c r="B33" s="8"/>
      <c r="C33" s="8"/>
      <c r="D33" s="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s="3" customFormat="1" ht="15.75" x14ac:dyDescent="0.25">
      <c r="A34" s="9" t="s">
        <v>0</v>
      </c>
      <c r="B34" s="9" t="s">
        <v>1</v>
      </c>
      <c r="C34" s="23" t="s">
        <v>2</v>
      </c>
      <c r="D34" s="10" t="s">
        <v>3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s="3" customFormat="1" ht="15.75" x14ac:dyDescent="0.25">
      <c r="A35" s="15" t="s">
        <v>13</v>
      </c>
      <c r="B35" s="16" t="s">
        <v>46</v>
      </c>
      <c r="C35" s="25" t="s">
        <v>10</v>
      </c>
      <c r="D35" s="13" t="s">
        <v>48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s="5" customFormat="1" ht="31.5" x14ac:dyDescent="0.25">
      <c r="A36" s="15" t="s">
        <v>13</v>
      </c>
      <c r="B36" s="16" t="s">
        <v>47</v>
      </c>
      <c r="C36" s="25" t="s">
        <v>10</v>
      </c>
      <c r="D36" s="13" t="s">
        <v>48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s="5" customFormat="1" ht="18.75" customHeight="1" x14ac:dyDescent="0.25">
      <c r="A37" s="8" t="s">
        <v>52</v>
      </c>
      <c r="B37" s="8"/>
      <c r="C37" s="8"/>
      <c r="D37" s="8"/>
      <c r="F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s="5" customFormat="1" ht="15.75" x14ac:dyDescent="0.25">
      <c r="A38" s="9" t="s">
        <v>0</v>
      </c>
      <c r="B38" s="9" t="s">
        <v>1</v>
      </c>
      <c r="C38" s="23" t="s">
        <v>2</v>
      </c>
      <c r="D38" s="10" t="s">
        <v>3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s="5" customFormat="1" ht="31.5" x14ac:dyDescent="0.25">
      <c r="A39" s="17" t="s">
        <v>11</v>
      </c>
      <c r="B39" s="17" t="s">
        <v>57</v>
      </c>
      <c r="C39" s="21">
        <v>1563</v>
      </c>
      <c r="D39" s="17" t="s">
        <v>51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s="5" customFormat="1" ht="15.75" x14ac:dyDescent="0.25">
      <c r="A40" s="17" t="s">
        <v>5</v>
      </c>
      <c r="B40" s="18" t="s">
        <v>57</v>
      </c>
      <c r="C40" s="21">
        <v>1406.7</v>
      </c>
      <c r="D40" s="13" t="s">
        <v>48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s="5" customFormat="1" ht="15.75" x14ac:dyDescent="0.25">
      <c r="A41" s="17" t="s">
        <v>6</v>
      </c>
      <c r="B41" s="18" t="s">
        <v>57</v>
      </c>
      <c r="C41" s="21">
        <v>1266.03</v>
      </c>
      <c r="D41" s="13" t="s">
        <v>48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s="5" customFormat="1" ht="15.75" x14ac:dyDescent="0.25">
      <c r="A42" s="17" t="s">
        <v>7</v>
      </c>
      <c r="B42" s="18" t="s">
        <v>57</v>
      </c>
      <c r="C42" s="21">
        <v>1139.4269999999999</v>
      </c>
      <c r="D42" s="13" t="s">
        <v>48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s="5" customFormat="1" ht="15.75" x14ac:dyDescent="0.25">
      <c r="A43" s="17" t="s">
        <v>12</v>
      </c>
      <c r="B43" s="18" t="s">
        <v>57</v>
      </c>
      <c r="C43" s="21">
        <v>1025.4842999999998</v>
      </c>
      <c r="D43" s="13" t="s">
        <v>48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s="5" customFormat="1" ht="15.75" x14ac:dyDescent="0.25">
      <c r="A44" s="17" t="s">
        <v>9</v>
      </c>
      <c r="B44" s="18" t="s">
        <v>57</v>
      </c>
      <c r="C44" s="22" t="s">
        <v>10</v>
      </c>
      <c r="D44" s="13" t="s">
        <v>48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s="5" customFormat="1" ht="18.75" customHeight="1" x14ac:dyDescent="0.25">
      <c r="A45" s="8" t="s">
        <v>53</v>
      </c>
      <c r="B45" s="8"/>
      <c r="C45" s="8"/>
      <c r="D45" s="8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s="5" customFormat="1" ht="15.75" x14ac:dyDescent="0.25">
      <c r="A46" s="19" t="s">
        <v>0</v>
      </c>
      <c r="B46" s="19" t="s">
        <v>1</v>
      </c>
      <c r="C46" s="23" t="s">
        <v>2</v>
      </c>
      <c r="D46" s="19" t="s">
        <v>3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s="5" customFormat="1" ht="15.75" x14ac:dyDescent="0.25">
      <c r="A47" s="17" t="s">
        <v>11</v>
      </c>
      <c r="B47" s="18" t="s">
        <v>56</v>
      </c>
      <c r="C47" s="21">
        <f>C11-(C11)*0.25</f>
        <v>4689</v>
      </c>
      <c r="D47" s="17" t="s">
        <v>49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s="5" customFormat="1" ht="15.75" x14ac:dyDescent="0.25">
      <c r="A48" s="17" t="s">
        <v>5</v>
      </c>
      <c r="B48" s="18" t="s">
        <v>56</v>
      </c>
      <c r="C48" s="21">
        <f t="shared" ref="C48:C51" si="4">C12-(C12)*0.25</f>
        <v>4220.1000000000004</v>
      </c>
      <c r="D48" s="13" t="s">
        <v>48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s="5" customFormat="1" ht="15.75" x14ac:dyDescent="0.25">
      <c r="A49" s="17" t="s">
        <v>6</v>
      </c>
      <c r="B49" s="18" t="s">
        <v>56</v>
      </c>
      <c r="C49" s="21">
        <f t="shared" si="4"/>
        <v>3798.09</v>
      </c>
      <c r="D49" s="13" t="s">
        <v>48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s="5" customFormat="1" ht="15.75" x14ac:dyDescent="0.25">
      <c r="A50" s="17" t="s">
        <v>7</v>
      </c>
      <c r="B50" s="18" t="s">
        <v>56</v>
      </c>
      <c r="C50" s="21">
        <f t="shared" si="4"/>
        <v>3418.2809999999999</v>
      </c>
      <c r="D50" s="13" t="s">
        <v>48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s="5" customFormat="1" ht="15.75" x14ac:dyDescent="0.25">
      <c r="A51" s="17" t="s">
        <v>12</v>
      </c>
      <c r="B51" s="18" t="s">
        <v>56</v>
      </c>
      <c r="C51" s="21">
        <f t="shared" si="4"/>
        <v>3076.4528999999993</v>
      </c>
      <c r="D51" s="13" t="s">
        <v>48</v>
      </c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s="5" customFormat="1" ht="15.75" x14ac:dyDescent="0.25">
      <c r="A52" s="17" t="s">
        <v>9</v>
      </c>
      <c r="B52" s="18" t="s">
        <v>56</v>
      </c>
      <c r="C52" s="22" t="s">
        <v>10</v>
      </c>
      <c r="D52" s="13" t="s">
        <v>48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s="5" customFormat="1" ht="18.75" customHeight="1" x14ac:dyDescent="0.25">
      <c r="A53" s="8" t="s">
        <v>54</v>
      </c>
      <c r="B53" s="8"/>
      <c r="C53" s="8"/>
      <c r="D53" s="8"/>
      <c r="F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s="5" customFormat="1" ht="15.75" x14ac:dyDescent="0.25">
      <c r="A54" s="9" t="s">
        <v>0</v>
      </c>
      <c r="B54" s="9" t="s">
        <v>1</v>
      </c>
      <c r="C54" s="23" t="s">
        <v>2</v>
      </c>
      <c r="D54" s="10" t="s">
        <v>3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s="5" customFormat="1" ht="15.75" x14ac:dyDescent="0.25">
      <c r="A55" s="17" t="s">
        <v>11</v>
      </c>
      <c r="B55" s="17" t="s">
        <v>58</v>
      </c>
      <c r="C55" s="21">
        <f>C19/2</f>
        <v>3126.5</v>
      </c>
      <c r="D55" s="17" t="s">
        <v>51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s="5" customFormat="1" ht="15.75" x14ac:dyDescent="0.25">
      <c r="A56" s="17" t="s">
        <v>5</v>
      </c>
      <c r="B56" s="18" t="s">
        <v>58</v>
      </c>
      <c r="C56" s="21">
        <f t="shared" ref="C56:C59" si="5">C20/2</f>
        <v>2813.85</v>
      </c>
      <c r="D56" s="13" t="s">
        <v>48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s="5" customFormat="1" ht="15.75" x14ac:dyDescent="0.25">
      <c r="A57" s="17" t="s">
        <v>6</v>
      </c>
      <c r="B57" s="18" t="s">
        <v>58</v>
      </c>
      <c r="C57" s="21">
        <f t="shared" si="5"/>
        <v>2532.4650000000001</v>
      </c>
      <c r="D57" s="13" t="s">
        <v>48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s="5" customFormat="1" ht="15.75" x14ac:dyDescent="0.25">
      <c r="A58" s="17" t="s">
        <v>7</v>
      </c>
      <c r="B58" s="18" t="s">
        <v>58</v>
      </c>
      <c r="C58" s="21">
        <f t="shared" si="5"/>
        <v>2279.2184999999999</v>
      </c>
      <c r="D58" s="13" t="s">
        <v>48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s="5" customFormat="1" ht="15.75" x14ac:dyDescent="0.25">
      <c r="A59" s="17" t="s">
        <v>12</v>
      </c>
      <c r="B59" s="18" t="s">
        <v>58</v>
      </c>
      <c r="C59" s="21">
        <f t="shared" si="5"/>
        <v>2051.2966499999998</v>
      </c>
      <c r="D59" s="13" t="s">
        <v>48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s="5" customFormat="1" ht="15.75" x14ac:dyDescent="0.25">
      <c r="A60" s="17" t="s">
        <v>9</v>
      </c>
      <c r="B60" s="18" t="s">
        <v>58</v>
      </c>
      <c r="C60" s="22" t="s">
        <v>10</v>
      </c>
      <c r="D60" s="13" t="s">
        <v>48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s="5" customFormat="1" ht="18.75" customHeight="1" x14ac:dyDescent="0.25">
      <c r="A61" s="8" t="s">
        <v>55</v>
      </c>
      <c r="B61" s="8"/>
      <c r="C61" s="8"/>
      <c r="D61" s="8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s="5" customFormat="1" ht="15.75" x14ac:dyDescent="0.25">
      <c r="A62" s="19" t="s">
        <v>0</v>
      </c>
      <c r="B62" s="19" t="s">
        <v>1</v>
      </c>
      <c r="C62" s="23" t="s">
        <v>2</v>
      </c>
      <c r="D62" s="19" t="s">
        <v>3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s="5" customFormat="1" ht="15.75" x14ac:dyDescent="0.25">
      <c r="A63" s="17" t="s">
        <v>11</v>
      </c>
      <c r="B63" s="17" t="s">
        <v>59</v>
      </c>
      <c r="C63" s="21">
        <f>C27-C27*0.25</f>
        <v>9379.5</v>
      </c>
      <c r="D63" s="17" t="s">
        <v>49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s="5" customFormat="1" ht="15.75" x14ac:dyDescent="0.25">
      <c r="A64" s="17" t="s">
        <v>5</v>
      </c>
      <c r="B64" s="17" t="s">
        <v>59</v>
      </c>
      <c r="C64" s="21">
        <f t="shared" ref="C64:C67" si="6">C28-C28*0.25</f>
        <v>8441.5499999999993</v>
      </c>
      <c r="D64" s="13" t="s">
        <v>48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s="5" customFormat="1" ht="15.75" x14ac:dyDescent="0.25">
      <c r="A65" s="17" t="s">
        <v>6</v>
      </c>
      <c r="B65" s="17" t="s">
        <v>59</v>
      </c>
      <c r="C65" s="21">
        <f t="shared" si="6"/>
        <v>7597.3950000000004</v>
      </c>
      <c r="D65" s="13" t="s">
        <v>48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s="5" customFormat="1" ht="15.75" x14ac:dyDescent="0.25">
      <c r="A66" s="17" t="s">
        <v>7</v>
      </c>
      <c r="B66" s="17" t="s">
        <v>59</v>
      </c>
      <c r="C66" s="21">
        <f t="shared" si="6"/>
        <v>6837.6554999999998</v>
      </c>
      <c r="D66" s="13" t="s">
        <v>48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s="5" customFormat="1" ht="15.75" x14ac:dyDescent="0.25">
      <c r="A67" s="17" t="s">
        <v>12</v>
      </c>
      <c r="B67" s="17" t="s">
        <v>59</v>
      </c>
      <c r="C67" s="21">
        <f t="shared" si="6"/>
        <v>6153.8899499999989</v>
      </c>
      <c r="D67" s="13" t="s">
        <v>48</v>
      </c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s="5" customFormat="1" ht="15.75" x14ac:dyDescent="0.25">
      <c r="A68" s="17" t="s">
        <v>9</v>
      </c>
      <c r="B68" s="17" t="s">
        <v>59</v>
      </c>
      <c r="C68" s="22" t="s">
        <v>10</v>
      </c>
      <c r="D68" s="13" t="s">
        <v>48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s="5" customFormat="1" ht="18.75" customHeight="1" x14ac:dyDescent="0.25">
      <c r="A69" s="8" t="s">
        <v>60</v>
      </c>
      <c r="B69" s="8"/>
      <c r="C69" s="8"/>
      <c r="D69" s="8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s="5" customFormat="1" ht="15.75" x14ac:dyDescent="0.25">
      <c r="A70" s="19" t="s">
        <v>0</v>
      </c>
      <c r="B70" s="19" t="s">
        <v>1</v>
      </c>
      <c r="C70" s="23" t="s">
        <v>61</v>
      </c>
      <c r="D70" s="19" t="s">
        <v>3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s="5" customFormat="1" ht="15.75" x14ac:dyDescent="0.25">
      <c r="A71" s="15" t="s">
        <v>13</v>
      </c>
      <c r="B71" s="20" t="s">
        <v>24</v>
      </c>
      <c r="C71" s="21">
        <v>592.5</v>
      </c>
      <c r="D71" s="13" t="s">
        <v>48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s="5" customFormat="1" ht="15.75" x14ac:dyDescent="0.25">
      <c r="A72" s="15" t="s">
        <v>14</v>
      </c>
      <c r="B72" s="20" t="s">
        <v>25</v>
      </c>
      <c r="C72" s="21">
        <v>13350</v>
      </c>
      <c r="D72" s="13" t="s">
        <v>48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s="5" customFormat="1" ht="15.75" x14ac:dyDescent="0.25">
      <c r="A73" s="15" t="s">
        <v>15</v>
      </c>
      <c r="B73" s="20" t="s">
        <v>26</v>
      </c>
      <c r="C73" s="21">
        <v>23700</v>
      </c>
      <c r="D73" s="13" t="s">
        <v>48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s="5" customFormat="1" ht="15.75" x14ac:dyDescent="0.25">
      <c r="A74" s="15" t="s">
        <v>16</v>
      </c>
      <c r="B74" s="20" t="s">
        <v>27</v>
      </c>
      <c r="C74" s="21">
        <v>41550</v>
      </c>
      <c r="D74" s="13" t="s">
        <v>48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s="5" customFormat="1" ht="15.75" x14ac:dyDescent="0.25">
      <c r="A75" s="15" t="s">
        <v>17</v>
      </c>
      <c r="B75" s="20" t="s">
        <v>28</v>
      </c>
      <c r="C75" s="21">
        <v>62325</v>
      </c>
      <c r="D75" s="13" t="s">
        <v>48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s="5" customFormat="1" ht="15.75" x14ac:dyDescent="0.25">
      <c r="A76" s="15" t="s">
        <v>18</v>
      </c>
      <c r="B76" s="20" t="s">
        <v>29</v>
      </c>
      <c r="C76" s="21">
        <v>71100</v>
      </c>
      <c r="D76" s="13" t="s">
        <v>48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s="5" customFormat="1" ht="15.75" x14ac:dyDescent="0.25">
      <c r="A77" s="15" t="s">
        <v>19</v>
      </c>
      <c r="B77" s="20" t="s">
        <v>30</v>
      </c>
      <c r="C77" s="21">
        <v>88875</v>
      </c>
      <c r="D77" s="13" t="s">
        <v>48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s="5" customFormat="1" ht="15.75" x14ac:dyDescent="0.25">
      <c r="A78" s="15" t="s">
        <v>20</v>
      </c>
      <c r="B78" s="20" t="s">
        <v>31</v>
      </c>
      <c r="C78" s="21">
        <v>106650</v>
      </c>
      <c r="D78" s="13" t="s">
        <v>48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s="5" customFormat="1" ht="15.75" x14ac:dyDescent="0.25">
      <c r="A79" s="15" t="s">
        <v>21</v>
      </c>
      <c r="B79" s="20" t="s">
        <v>32</v>
      </c>
      <c r="C79" s="21">
        <v>124425</v>
      </c>
      <c r="D79" s="13" t="s">
        <v>48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s="5" customFormat="1" ht="15.75" x14ac:dyDescent="0.25">
      <c r="A80" s="15" t="s">
        <v>22</v>
      </c>
      <c r="B80" s="20" t="s">
        <v>33</v>
      </c>
      <c r="C80" s="21">
        <v>142200</v>
      </c>
      <c r="D80" s="13" t="s">
        <v>48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s="5" customFormat="1" ht="15.75" x14ac:dyDescent="0.25">
      <c r="A81" s="15" t="s">
        <v>23</v>
      </c>
      <c r="B81" s="20" t="s">
        <v>34</v>
      </c>
      <c r="C81" s="21">
        <v>162750</v>
      </c>
      <c r="D81" s="13" t="s">
        <v>48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s="5" customFormat="1" x14ac:dyDescent="0.25">
      <c r="A82"/>
      <c r="B82"/>
      <c r="C82" s="26"/>
      <c r="D82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s="5" customFormat="1" x14ac:dyDescent="0.25">
      <c r="A83"/>
      <c r="B83"/>
      <c r="C83" s="26"/>
      <c r="D8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s="5" customFormat="1" x14ac:dyDescent="0.25">
      <c r="A84"/>
      <c r="B84"/>
      <c r="C84" s="26"/>
      <c r="D8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s="5" customFormat="1" x14ac:dyDescent="0.25">
      <c r="A85"/>
      <c r="B85"/>
      <c r="C85" s="26"/>
      <c r="D8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s="5" customFormat="1" x14ac:dyDescent="0.25">
      <c r="A86"/>
      <c r="B86"/>
      <c r="C86" s="26"/>
      <c r="D86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s="5" customFormat="1" x14ac:dyDescent="0.25">
      <c r="A87"/>
      <c r="B87"/>
      <c r="C87" s="26"/>
      <c r="D87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s="5" customFormat="1" x14ac:dyDescent="0.25">
      <c r="A88"/>
      <c r="B88"/>
      <c r="C88" s="26"/>
      <c r="D88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s="5" customFormat="1" x14ac:dyDescent="0.25">
      <c r="A89"/>
      <c r="B89"/>
      <c r="C89" s="26"/>
      <c r="D89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s="5" customFormat="1" x14ac:dyDescent="0.25">
      <c r="A90"/>
      <c r="B90"/>
      <c r="C90" s="26"/>
      <c r="D90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s="5" customFormat="1" x14ac:dyDescent="0.25">
      <c r="A91"/>
      <c r="B91"/>
      <c r="C91" s="26"/>
      <c r="D91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</sheetData>
  <protectedRanges>
    <protectedRange password="C71F" sqref="A1 C70 C10 C34 C38 C46 B2:C2 A17 C26 B18:C18 C54 C62" name="Диапазон1_2_4_3"/>
    <protectedRange password="C71F" sqref="B3:C8 B19:C24" name="Диапазон1_2_4_1_2_1"/>
    <protectedRange password="C71F" sqref="A9 B10 A25 B26" name="Диапазон1_2_4_3_1"/>
    <protectedRange password="C71F" sqref="B11:C16 B27:C32" name="Диапазон1_2_4_1_3_2_1"/>
    <protectedRange password="C71F" sqref="A33 B34" name="Диапазон1_2_4_3_2"/>
    <protectedRange password="C71F" sqref="B35:C36" name="Диапазон1_2_4_1_3_2"/>
    <protectedRange password="C71F" sqref="A45 A37 B46 B38 A61 A53 B62 B54" name="Диапазон1_2_4_3_3"/>
    <protectedRange password="C71F" sqref="B39:C44 B55:C60" name="Диапазон1_2_4_1_4_4_1"/>
    <protectedRange password="C71F" sqref="B47:C52 B63:C68" name="Диапазон1_2_4_1_5_4_1"/>
    <protectedRange password="C71F" sqref="A69" name="Диапазон1_2_4_3_5"/>
    <protectedRange password="C71F" sqref="B70" name="Диапазон1_2_4"/>
    <protectedRange password="C71F" sqref="B73:C81 B71:C71" name="Диапазон1_2_4_1_2_4_1_1"/>
    <protectedRange password="C71F" sqref="B72:C72" name="Диапазон1_2_4_1_10_9_1_1"/>
  </protectedRanges>
  <mergeCells count="10">
    <mergeCell ref="A1:D1"/>
    <mergeCell ref="A9:D9"/>
    <mergeCell ref="A69:D69"/>
    <mergeCell ref="A33:D33"/>
    <mergeCell ref="A37:D37"/>
    <mergeCell ref="A45:D45"/>
    <mergeCell ref="A17:D17"/>
    <mergeCell ref="A25:D25"/>
    <mergeCell ref="A53:D53"/>
    <mergeCell ref="A61:D61"/>
  </mergeCells>
  <pageMargins left="0.7" right="0.7" top="0.75" bottom="0.75" header="0.3" footer="0.3"/>
  <pageSetup paperSize="9" orientation="portrait" r:id="rId1"/>
  <ignoredErrors>
    <ignoredError sqref="C47:C51 C55:C59 C63:C67 C27:C31 C19:C23 C11:C15 C3:C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Паркина</dc:creator>
  <cp:lastModifiedBy>Татьяна Паркина</cp:lastModifiedBy>
  <dcterms:created xsi:type="dcterms:W3CDTF">2025-05-30T12:16:39Z</dcterms:created>
  <dcterms:modified xsi:type="dcterms:W3CDTF">2025-09-18T15:33:40Z</dcterms:modified>
</cp:coreProperties>
</file>